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ropbox\Groupe LARQUIER\VALDIS\"/>
    </mc:Choice>
  </mc:AlternateContent>
  <bookViews>
    <workbookView xWindow="-120" yWindow="-120" windowWidth="29040" windowHeight="15840"/>
  </bookViews>
  <sheets>
    <sheet name="Aid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5" i="3" l="1"/>
  <c r="D14" i="3"/>
  <c r="B14" i="3"/>
  <c r="B10" i="3"/>
  <c r="B11" i="3" s="1"/>
  <c r="B15" i="3" l="1"/>
  <c r="B18" i="3" s="1"/>
  <c r="D16" i="3"/>
</calcChain>
</file>

<file path=xl/sharedStrings.xml><?xml version="1.0" encoding="utf-8"?>
<sst xmlns="http://schemas.openxmlformats.org/spreadsheetml/2006/main" count="29" uniqueCount="28">
  <si>
    <t>Si c'est le cas, une remise de 20% sera accordée sur les lignes nouvelles</t>
  </si>
  <si>
    <t>Taux de marge usuel</t>
  </si>
  <si>
    <t>Montant nouvelle commande</t>
  </si>
  <si>
    <t>Montant nouvelle commande net</t>
  </si>
  <si>
    <t>Marge définitive non dégradée de plus de 10%</t>
  </si>
  <si>
    <t>Toutes les conditions sont respectées</t>
  </si>
  <si>
    <t>Client</t>
  </si>
  <si>
    <t>Date</t>
  </si>
  <si>
    <t>en l'occurrence</t>
  </si>
  <si>
    <t>il faut à minima</t>
  </si>
  <si>
    <t>et nous sommes à</t>
  </si>
  <si>
    <t>dont CA nouvelles lignes</t>
  </si>
  <si>
    <r>
      <t xml:space="preserve">Taux de marge </t>
    </r>
    <r>
      <rPr>
        <b/>
        <sz val="11"/>
        <color theme="1"/>
        <rFont val="Calibri"/>
        <family val="2"/>
        <scheme val="minor"/>
      </rPr>
      <t>brut</t>
    </r>
    <r>
      <rPr>
        <sz val="11"/>
        <color theme="1"/>
        <rFont val="Calibri"/>
        <family val="2"/>
        <scheme val="minor"/>
      </rPr>
      <t xml:space="preserve"> nouvelle commande</t>
    </r>
  </si>
  <si>
    <r>
      <t xml:space="preserve">Taux de marge </t>
    </r>
    <r>
      <rPr>
        <b/>
        <sz val="11"/>
        <color theme="1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nouvelle commande</t>
    </r>
  </si>
  <si>
    <t>Rappel des règles</t>
  </si>
  <si>
    <t>Taux de marge usuel supérieur à 38%</t>
  </si>
  <si>
    <r>
      <t xml:space="preserve">La marge après remise ne doit pas se dégrader de plus de </t>
    </r>
    <r>
      <rPr>
        <sz val="11"/>
        <color rgb="FFFF0000"/>
        <rFont val="Calibri"/>
        <family val="2"/>
        <scheme val="minor"/>
      </rPr>
      <t>10%</t>
    </r>
  </si>
  <si>
    <t>Sautez une ligne sur Quick Order (si c'est possible) et indiquez les nouvelles lignes à la fin</t>
  </si>
  <si>
    <t>Indiquez en commentaire le total des nouvelles lignes</t>
  </si>
  <si>
    <t>Envoyez au siège cette fiche de calculs</t>
  </si>
  <si>
    <t>(Marge Nette</t>
  </si>
  <si>
    <t>)</t>
  </si>
  <si>
    <t>Si toutes les conditions sont réunies (Oui en vert)</t>
  </si>
  <si>
    <t>Ce challenge n'est valable que pour les clients dont le taux de marge est &gt; à 38%</t>
  </si>
  <si>
    <t>secretariat@valdis-hygiene.fr</t>
  </si>
  <si>
    <t>copie</t>
  </si>
  <si>
    <t>n.dourthe@valdis-hygiene.fr</t>
  </si>
  <si>
    <t>fb@valdis-hygiene.fr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</si>
</sst>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4" fontId="0" fillId="2" borderId="0" xfId="0" applyNumberFormat="1" applyFill="1"/>
    <xf numFmtId="4" fontId="0" fillId="3" borderId="0" xfId="0" applyNumberFormat="1" applyFill="1"/>
    <xf numFmtId="0" fontId="0" fillId="0" borderId="0" xfId="0" applyAlignment="1">
      <alignment horizontal="center"/>
    </xf>
    <xf numFmtId="10" fontId="0" fillId="3" borderId="0" xfId="1" applyNumberFormat="1" applyFont="1" applyFill="1"/>
    <xf numFmtId="10" fontId="0" fillId="3" borderId="0" xfId="0" applyNumberFormat="1" applyFill="1"/>
    <xf numFmtId="10" fontId="0" fillId="2" borderId="0" xfId="0" applyNumberFormat="1" applyFill="1"/>
    <xf numFmtId="0" fontId="0" fillId="3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0" fillId="3" borderId="0" xfId="0" applyFill="1"/>
    <xf numFmtId="0" fontId="5" fillId="0" borderId="0" xfId="2"/>
  </cellXfs>
  <cellStyles count="3">
    <cellStyle name="Lien hypertexte" xfId="2" builtinId="8"/>
    <cellStyle name="Normal" xfId="0" builtinId="0"/>
    <cellStyle name="Pourcentage" xfId="1" builtinId="5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b@valdis-hygiene.fr" TargetMode="External"/><Relationship Id="rId2" Type="http://schemas.openxmlformats.org/officeDocument/2006/relationships/hyperlink" Target="mailto:n.dourthe@valdis-hygiene.fr" TargetMode="External"/><Relationship Id="rId1" Type="http://schemas.openxmlformats.org/officeDocument/2006/relationships/hyperlink" Target="mailto:secretariat@valdis-hygiene.f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B1" sqref="B1"/>
    </sheetView>
  </sheetViews>
  <sheetFormatPr baseColWidth="10" defaultRowHeight="15" x14ac:dyDescent="0.25"/>
  <cols>
    <col min="1" max="1" width="57.42578125" customWidth="1"/>
    <col min="3" max="3" width="24.42578125" bestFit="1" customWidth="1"/>
    <col min="5" max="5" width="17" bestFit="1" customWidth="1"/>
  </cols>
  <sheetData>
    <row r="1" spans="1:5" x14ac:dyDescent="0.25">
      <c r="A1" t="s">
        <v>7</v>
      </c>
      <c r="B1" s="2">
        <v>45200</v>
      </c>
      <c r="C1" s="1"/>
      <c r="D1" s="1"/>
    </row>
    <row r="2" spans="1:5" x14ac:dyDescent="0.25">
      <c r="A2" t="s">
        <v>6</v>
      </c>
      <c r="B2" s="3"/>
      <c r="C2" s="3"/>
      <c r="D2" s="3"/>
    </row>
    <row r="4" spans="1:5" x14ac:dyDescent="0.25">
      <c r="A4" t="s">
        <v>1</v>
      </c>
      <c r="B4" s="9">
        <v>0.42</v>
      </c>
    </row>
    <row r="6" spans="1:5" x14ac:dyDescent="0.25">
      <c r="A6" t="s">
        <v>2</v>
      </c>
      <c r="B6" s="4">
        <v>100</v>
      </c>
    </row>
    <row r="7" spans="1:5" x14ac:dyDescent="0.25">
      <c r="A7" t="s">
        <v>12</v>
      </c>
      <c r="B7" s="9">
        <v>0.5</v>
      </c>
    </row>
    <row r="8" spans="1:5" x14ac:dyDescent="0.25">
      <c r="A8" t="s">
        <v>11</v>
      </c>
      <c r="B8" s="4">
        <v>30</v>
      </c>
    </row>
    <row r="10" spans="1:5" x14ac:dyDescent="0.25">
      <c r="A10" t="s">
        <v>3</v>
      </c>
      <c r="B10" s="5">
        <f>B6-B8*0.2</f>
        <v>94</v>
      </c>
    </row>
    <row r="11" spans="1:5" x14ac:dyDescent="0.25">
      <c r="A11" t="s">
        <v>13</v>
      </c>
      <c r="B11" s="7">
        <f>(B10-(B6*(1-B7)))/B10</f>
        <v>0.46808510638297873</v>
      </c>
      <c r="C11" s="12" t="s">
        <v>20</v>
      </c>
      <c r="D11" s="14">
        <f>(B10-(B6*(1-B7)))</f>
        <v>44</v>
      </c>
      <c r="E11" s="13" t="s">
        <v>21</v>
      </c>
    </row>
    <row r="14" spans="1:5" x14ac:dyDescent="0.25">
      <c r="A14" t="s">
        <v>15</v>
      </c>
      <c r="B14" s="10" t="str">
        <f>IF(B4&gt;=38%,"Oui","Non")</f>
        <v>Oui</v>
      </c>
      <c r="C14" s="6" t="s">
        <v>8</v>
      </c>
      <c r="D14" s="8">
        <f>B4</f>
        <v>0.42</v>
      </c>
    </row>
    <row r="15" spans="1:5" x14ac:dyDescent="0.25">
      <c r="A15" t="s">
        <v>4</v>
      </c>
      <c r="B15" s="10" t="str">
        <f>IF(B11&gt;=B4*0.9,"Oui","Non")</f>
        <v>Oui</v>
      </c>
      <c r="C15" s="6" t="s">
        <v>9</v>
      </c>
      <c r="D15" s="7">
        <f>B4*0.9</f>
        <v>0.378</v>
      </c>
    </row>
    <row r="16" spans="1:5" x14ac:dyDescent="0.25">
      <c r="B16" s="6"/>
      <c r="C16" s="6" t="s">
        <v>10</v>
      </c>
      <c r="D16" s="8">
        <f>B11</f>
        <v>0.46808510638297873</v>
      </c>
    </row>
    <row r="17" spans="1:2" x14ac:dyDescent="0.25">
      <c r="B17" s="6"/>
    </row>
    <row r="18" spans="1:2" x14ac:dyDescent="0.25">
      <c r="A18" t="s">
        <v>5</v>
      </c>
      <c r="B18" s="10" t="str">
        <f>IF(AND(TRUE,B14="Oui",B15="Oui"),"Oui","Non")</f>
        <v>Oui</v>
      </c>
    </row>
    <row r="21" spans="1:2" x14ac:dyDescent="0.25">
      <c r="A21" s="11" t="s">
        <v>14</v>
      </c>
    </row>
    <row r="22" spans="1:2" x14ac:dyDescent="0.25">
      <c r="A22" t="s">
        <v>23</v>
      </c>
    </row>
    <row r="23" spans="1:2" x14ac:dyDescent="0.25">
      <c r="A23" t="s">
        <v>0</v>
      </c>
    </row>
    <row r="24" spans="1:2" x14ac:dyDescent="0.25">
      <c r="A24" t="s">
        <v>16</v>
      </c>
    </row>
    <row r="26" spans="1:2" x14ac:dyDescent="0.25">
      <c r="A26" t="s">
        <v>22</v>
      </c>
    </row>
    <row r="27" spans="1:2" x14ac:dyDescent="0.25">
      <c r="A27" t="s">
        <v>17</v>
      </c>
    </row>
    <row r="28" spans="1:2" x14ac:dyDescent="0.25">
      <c r="A28" t="s">
        <v>18</v>
      </c>
    </row>
    <row r="29" spans="1:2" x14ac:dyDescent="0.25">
      <c r="A29" t="s">
        <v>19</v>
      </c>
      <c r="B29" s="15" t="s">
        <v>24</v>
      </c>
    </row>
    <row r="30" spans="1:2" x14ac:dyDescent="0.25">
      <c r="A30" s="12" t="s">
        <v>25</v>
      </c>
      <c r="B30" s="15" t="s">
        <v>26</v>
      </c>
    </row>
    <row r="31" spans="1:2" x14ac:dyDescent="0.25">
      <c r="A31" s="12" t="s">
        <v>25</v>
      </c>
      <c r="B31" s="15" t="s">
        <v>27</v>
      </c>
    </row>
  </sheetData>
  <conditionalFormatting sqref="B18">
    <cfRule type="expression" dxfId="1" priority="1">
      <formula>B18="Non"</formula>
    </cfRule>
    <cfRule type="expression" dxfId="0" priority="2">
      <formula>B18="Oui"</formula>
    </cfRule>
  </conditionalFormatting>
  <hyperlinks>
    <hyperlink ref="B29" r:id="rId1"/>
    <hyperlink ref="B30" r:id="rId2"/>
    <hyperlink ref="B31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2023-08-28T10:23:48Z</dcterms:created>
  <dcterms:modified xsi:type="dcterms:W3CDTF">2023-09-27T07:43:29Z</dcterms:modified>
</cp:coreProperties>
</file>